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eLife revised submition\"/>
    </mc:Choice>
  </mc:AlternateContent>
  <xr:revisionPtr revIDLastSave="0" documentId="13_ncr:1_{364C5EFE-163B-4147-BB6D-BBE5279335FA}" xr6:coauthVersionLast="47" xr6:coauthVersionMax="47" xr10:uidLastSave="{00000000-0000-0000-0000-000000000000}"/>
  <bookViews>
    <workbookView xWindow="-120" yWindow="-120" windowWidth="20730" windowHeight="11310" xr2:uid="{D867153A-63CC-F442-B9A4-817E360CAD53}"/>
  </bookViews>
  <sheets>
    <sheet name="D614 occupancies" sheetId="1" r:id="rId1"/>
    <sheet name="G614 occupancies" sheetId="2" r:id="rId2"/>
    <sheet name="D614 kinetics" sheetId="3" r:id="rId3"/>
    <sheet name="G614 kinetic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G20" i="2"/>
  <c r="G19" i="2"/>
  <c r="G18" i="2"/>
  <c r="G17" i="2"/>
  <c r="G16" i="2"/>
  <c r="G15" i="2"/>
  <c r="G14" i="2"/>
  <c r="G13" i="2"/>
  <c r="G12" i="2"/>
  <c r="G21" i="1"/>
  <c r="G20" i="1"/>
  <c r="G19" i="1"/>
  <c r="G18" i="1"/>
  <c r="G17" i="1"/>
  <c r="G16" i="1"/>
  <c r="G15" i="1"/>
  <c r="G14" i="1"/>
  <c r="H21" i="1"/>
  <c r="H20" i="1"/>
  <c r="H19" i="1"/>
  <c r="H18" i="1"/>
  <c r="H17" i="1"/>
  <c r="H16" i="1"/>
  <c r="H15" i="1"/>
  <c r="H14" i="1"/>
  <c r="H13" i="1"/>
  <c r="G13" i="1"/>
</calcChain>
</file>

<file path=xl/sharedStrings.xml><?xml version="1.0" encoding="utf-8"?>
<sst xmlns="http://schemas.openxmlformats.org/spreadsheetml/2006/main" count="102" uniqueCount="33">
  <si>
    <t>AVERAGE OCCUPANCY IN EACH STATE</t>
  </si>
  <si>
    <t>Condition</t>
  </si>
  <si>
    <t xml:space="preserve"> "State 2"</t>
  </si>
  <si>
    <t>"State 3"</t>
  </si>
  <si>
    <t>Low FRET</t>
  </si>
  <si>
    <t>High FRET</t>
  </si>
  <si>
    <t>Substrac Up-conformation values</t>
  </si>
  <si>
    <t>"Up - Conformation"</t>
  </si>
  <si>
    <t>"Down - Conformation"</t>
  </si>
  <si>
    <t>from Unbound condition</t>
  </si>
  <si>
    <t>(%)</t>
  </si>
  <si>
    <t>Average</t>
  </si>
  <si>
    <t>Unbound</t>
  </si>
  <si>
    <t>ACE2</t>
  </si>
  <si>
    <t>362IgG</t>
  </si>
  <si>
    <t>362IgA1</t>
  </si>
  <si>
    <t>REGN10987</t>
  </si>
  <si>
    <t>S309</t>
  </si>
  <si>
    <t>CR3022</t>
  </si>
  <si>
    <t>4A8</t>
  </si>
  <si>
    <t>1A9</t>
  </si>
  <si>
    <t>2G12</t>
  </si>
  <si>
    <t>362IgG1</t>
  </si>
  <si>
    <t>error</t>
  </si>
  <si>
    <t>Aveg</t>
  </si>
  <si>
    <t>k up</t>
  </si>
  <si>
    <t>k down </t>
  </si>
  <si>
    <t>G614</t>
  </si>
  <si>
    <t>D614</t>
  </si>
  <si>
    <t>Change in Up position:</t>
  </si>
  <si>
    <t>From CoV-2_S_Manuscript_elife-revision (on date 2022-02-11)</t>
  </si>
  <si>
    <t>---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</si>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</sst>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TimesNewRomanPSMT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2"/>
      <name val="Times New Roman"/>
      <family val="1"/>
    </font>
    <font>
      <b/>
      <sz val="12"/>
      <color theme="1"/>
      <name val="TimesNewRomanPSMT"/>
    </font>
    <font>
      <sz val="12"/>
      <color theme="1"/>
      <name val="Calibri"/>
      <family val="2"/>
    </font>
    <font>
      <sz val="12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1" fillId="0" borderId="0" xfId="0" applyFont="1" applyBorder="1"/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7DC84-C1CD-C645-90E5-E8FC73F15983}">
  <dimension ref="A3:I36"/>
  <sheetViews>
    <sheetView tabSelected="1" zoomScale="80" zoomScaleNormal="80" workbookViewId="0">
      <selection activeCell="A24" sqref="A24"/>
    </sheetView>
  </sheetViews>
  <sheetFormatPr defaultColWidth="11.5546875" defaultRowHeight="15"/>
  <cols>
    <col min="3" max="3" width="14.33203125" customWidth="1"/>
    <col min="4" max="4" width="14.77734375" customWidth="1"/>
    <col min="5" max="5" width="16.44140625" customWidth="1"/>
    <col min="6" max="6" width="16.33203125" customWidth="1"/>
    <col min="7" max="7" width="14.77734375" customWidth="1"/>
    <col min="8" max="8" width="19" customWidth="1"/>
    <col min="9" max="9" width="16.6640625" customWidth="1"/>
  </cols>
  <sheetData>
    <row r="3" spans="1:9" ht="15.75">
      <c r="A3" s="41" t="s">
        <v>30</v>
      </c>
      <c r="B3" s="42"/>
      <c r="C3" s="42"/>
      <c r="D3" s="42"/>
      <c r="E3" s="42"/>
      <c r="F3" s="42"/>
      <c r="G3" s="2"/>
      <c r="H3" s="2"/>
    </row>
    <row r="4" spans="1:9" ht="15.75">
      <c r="A4" s="1"/>
      <c r="B4" s="1"/>
      <c r="C4" s="1"/>
      <c r="D4" s="1"/>
      <c r="E4" s="1"/>
      <c r="F4" s="1"/>
      <c r="G4" s="2"/>
      <c r="H4" s="2"/>
    </row>
    <row r="5" spans="1:9" ht="15.75">
      <c r="A5" s="1" t="s">
        <v>0</v>
      </c>
      <c r="B5" s="1"/>
      <c r="C5" s="1"/>
      <c r="D5" s="1"/>
      <c r="E5" s="1"/>
      <c r="F5" s="1"/>
      <c r="G5" s="15"/>
      <c r="H5" s="15"/>
    </row>
    <row r="6" spans="1:9" ht="15.75">
      <c r="A6" s="22"/>
      <c r="B6" s="3"/>
      <c r="C6" s="3"/>
      <c r="D6" s="3"/>
      <c r="E6" s="3"/>
      <c r="F6" s="3"/>
      <c r="G6" s="26"/>
      <c r="H6" s="26"/>
    </row>
    <row r="7" spans="1:9" ht="15.75">
      <c r="A7" s="40"/>
      <c r="B7" s="43" t="s">
        <v>1</v>
      </c>
      <c r="C7" s="46" t="s">
        <v>2</v>
      </c>
      <c r="D7" s="47"/>
      <c r="E7" s="48" t="s">
        <v>3</v>
      </c>
      <c r="F7" s="49"/>
      <c r="G7" s="35" t="s">
        <v>29</v>
      </c>
      <c r="H7" s="36"/>
    </row>
    <row r="8" spans="1:9" ht="15.75">
      <c r="A8" s="40"/>
      <c r="B8" s="44"/>
      <c r="C8" s="37" t="s">
        <v>4</v>
      </c>
      <c r="D8" s="38"/>
      <c r="E8" s="39" t="s">
        <v>5</v>
      </c>
      <c r="F8" s="40"/>
      <c r="G8" s="27" t="s">
        <v>6</v>
      </c>
      <c r="H8" s="28"/>
      <c r="I8" s="21"/>
    </row>
    <row r="9" spans="1:9" ht="15.75">
      <c r="A9" s="40"/>
      <c r="B9" s="44"/>
      <c r="C9" s="37" t="s">
        <v>7</v>
      </c>
      <c r="D9" s="38"/>
      <c r="E9" s="39" t="s">
        <v>8</v>
      </c>
      <c r="F9" s="40"/>
      <c r="G9" s="27" t="s">
        <v>9</v>
      </c>
      <c r="H9" s="28"/>
      <c r="I9" s="21"/>
    </row>
    <row r="10" spans="1:9" ht="15.75">
      <c r="A10" s="40"/>
      <c r="B10" s="44"/>
      <c r="C10" s="29" t="s">
        <v>10</v>
      </c>
      <c r="D10" s="30"/>
      <c r="E10" s="31" t="s">
        <v>10</v>
      </c>
      <c r="F10" s="32"/>
      <c r="G10" s="33" t="s">
        <v>10</v>
      </c>
      <c r="H10" s="34"/>
      <c r="I10" s="67"/>
    </row>
    <row r="11" spans="1:9" ht="15.75">
      <c r="A11" s="40"/>
      <c r="B11" s="45"/>
      <c r="C11" s="17" t="s">
        <v>11</v>
      </c>
      <c r="D11" s="17" t="s">
        <v>23</v>
      </c>
      <c r="E11" s="6" t="s">
        <v>11</v>
      </c>
      <c r="F11" s="6" t="s">
        <v>23</v>
      </c>
      <c r="G11" s="6" t="s">
        <v>11</v>
      </c>
      <c r="H11" s="6" t="s">
        <v>32</v>
      </c>
      <c r="I11" s="68"/>
    </row>
    <row r="12" spans="1:9" ht="15.75">
      <c r="A12" s="15"/>
      <c r="B12" s="10" t="s">
        <v>12</v>
      </c>
      <c r="C12" s="14">
        <v>40</v>
      </c>
      <c r="D12" s="5">
        <v>3</v>
      </c>
      <c r="E12" s="14">
        <v>60</v>
      </c>
      <c r="F12" s="5">
        <v>3</v>
      </c>
      <c r="G12" s="7"/>
      <c r="H12" s="16"/>
      <c r="I12" s="59"/>
    </row>
    <row r="13" spans="1:9" ht="15.75">
      <c r="A13" s="15"/>
      <c r="B13" s="11" t="s">
        <v>13</v>
      </c>
      <c r="C13" s="14">
        <v>66</v>
      </c>
      <c r="D13" s="5">
        <v>3</v>
      </c>
      <c r="E13" s="14">
        <v>34</v>
      </c>
      <c r="F13" s="5">
        <v>3</v>
      </c>
      <c r="G13" s="61">
        <f>(C13-$C$12)</f>
        <v>26</v>
      </c>
      <c r="H13" s="62">
        <f>SQRT((D13*D13)+($D$12*$D$12))</f>
        <v>4.2426406871192848</v>
      </c>
      <c r="I13" s="59"/>
    </row>
    <row r="14" spans="1:9" ht="15.75">
      <c r="A14" s="15"/>
      <c r="B14" s="10" t="s">
        <v>22</v>
      </c>
      <c r="C14" s="14">
        <v>52</v>
      </c>
      <c r="D14" s="5">
        <v>2</v>
      </c>
      <c r="E14" s="14">
        <v>48</v>
      </c>
      <c r="F14" s="5">
        <v>2</v>
      </c>
      <c r="G14" s="61">
        <f t="shared" ref="G14:G21" si="0">(C14-$C$12)</f>
        <v>12</v>
      </c>
      <c r="H14" s="62">
        <f t="shared" ref="H14:H21" si="1">SQRT((D14*D14)+($D$12*$D$12))</f>
        <v>3.6055512754639891</v>
      </c>
      <c r="I14" s="59"/>
    </row>
    <row r="15" spans="1:9" ht="15.75">
      <c r="A15" s="15"/>
      <c r="B15" s="10" t="s">
        <v>15</v>
      </c>
      <c r="C15" s="14">
        <v>54</v>
      </c>
      <c r="D15" s="5">
        <v>2</v>
      </c>
      <c r="E15" s="14">
        <v>46</v>
      </c>
      <c r="F15" s="5">
        <v>2</v>
      </c>
      <c r="G15" s="61">
        <f t="shared" si="0"/>
        <v>14</v>
      </c>
      <c r="H15" s="62">
        <f t="shared" si="1"/>
        <v>3.6055512754639891</v>
      </c>
      <c r="I15" s="59"/>
    </row>
    <row r="16" spans="1:9" ht="15.75">
      <c r="A16" s="15"/>
      <c r="B16" s="10" t="s">
        <v>16</v>
      </c>
      <c r="C16" s="14">
        <v>52</v>
      </c>
      <c r="D16" s="5">
        <v>3</v>
      </c>
      <c r="E16" s="14">
        <v>48</v>
      </c>
      <c r="F16" s="5">
        <v>3</v>
      </c>
      <c r="G16" s="61">
        <f t="shared" si="0"/>
        <v>12</v>
      </c>
      <c r="H16" s="62">
        <f t="shared" si="1"/>
        <v>4.2426406871192848</v>
      </c>
      <c r="I16" s="59"/>
    </row>
    <row r="17" spans="1:9" ht="15.75">
      <c r="A17" s="15"/>
      <c r="B17" s="69" t="s">
        <v>17</v>
      </c>
      <c r="C17" s="70">
        <v>49</v>
      </c>
      <c r="D17" s="71">
        <v>3</v>
      </c>
      <c r="E17" s="70">
        <v>51</v>
      </c>
      <c r="F17" s="71">
        <v>3</v>
      </c>
      <c r="G17" s="72">
        <f t="shared" si="0"/>
        <v>9</v>
      </c>
      <c r="H17" s="73">
        <f t="shared" si="1"/>
        <v>4.2426406871192848</v>
      </c>
      <c r="I17" s="59"/>
    </row>
    <row r="18" spans="1:9" ht="15.75">
      <c r="A18" s="15"/>
      <c r="B18" s="10" t="s">
        <v>18</v>
      </c>
      <c r="C18" s="14">
        <v>54</v>
      </c>
      <c r="D18" s="5">
        <v>4</v>
      </c>
      <c r="E18" s="14">
        <v>46</v>
      </c>
      <c r="F18" s="5">
        <v>4</v>
      </c>
      <c r="G18" s="61">
        <f t="shared" si="0"/>
        <v>14</v>
      </c>
      <c r="H18" s="62">
        <f t="shared" si="1"/>
        <v>5</v>
      </c>
      <c r="I18" s="59"/>
    </row>
    <row r="19" spans="1:9" ht="15.75">
      <c r="A19" s="15"/>
      <c r="B19" s="69" t="s">
        <v>19</v>
      </c>
      <c r="C19" s="70">
        <v>48</v>
      </c>
      <c r="D19" s="71">
        <v>2</v>
      </c>
      <c r="E19" s="70">
        <v>52</v>
      </c>
      <c r="F19" s="71">
        <v>2</v>
      </c>
      <c r="G19" s="72">
        <f t="shared" si="0"/>
        <v>8</v>
      </c>
      <c r="H19" s="73">
        <f t="shared" si="1"/>
        <v>3.6055512754639891</v>
      </c>
      <c r="I19" s="59"/>
    </row>
    <row r="20" spans="1:9" ht="15.75">
      <c r="A20" s="15"/>
      <c r="B20" s="69" t="s">
        <v>20</v>
      </c>
      <c r="C20" s="70">
        <v>60</v>
      </c>
      <c r="D20" s="71">
        <v>2</v>
      </c>
      <c r="E20" s="70">
        <v>40</v>
      </c>
      <c r="F20" s="71">
        <v>2</v>
      </c>
      <c r="G20" s="72">
        <f t="shared" si="0"/>
        <v>20</v>
      </c>
      <c r="H20" s="73">
        <f t="shared" si="1"/>
        <v>3.6055512754639891</v>
      </c>
      <c r="I20" s="59"/>
    </row>
    <row r="21" spans="1:9" ht="15.75">
      <c r="A21" s="15"/>
      <c r="B21" s="69" t="s">
        <v>21</v>
      </c>
      <c r="C21" s="70">
        <v>59</v>
      </c>
      <c r="D21" s="71">
        <v>2</v>
      </c>
      <c r="E21" s="70">
        <v>41</v>
      </c>
      <c r="F21" s="71">
        <v>2</v>
      </c>
      <c r="G21" s="72">
        <f t="shared" si="0"/>
        <v>19</v>
      </c>
      <c r="H21" s="73">
        <f t="shared" si="1"/>
        <v>3.6055512754639891</v>
      </c>
      <c r="I21" s="59"/>
    </row>
    <row r="22" spans="1:9" ht="15.75">
      <c r="A22" s="15"/>
      <c r="B22" s="2"/>
      <c r="C22" s="2"/>
      <c r="D22" s="2"/>
      <c r="E22" s="2"/>
      <c r="F22" s="2"/>
      <c r="G22" s="2"/>
      <c r="H22" s="2"/>
      <c r="I22" s="21"/>
    </row>
    <row r="23" spans="1:9">
      <c r="A23" s="21"/>
      <c r="I23" s="21"/>
    </row>
    <row r="24" spans="1:9">
      <c r="I24" s="21"/>
    </row>
    <row r="27" spans="1:9" ht="15.75">
      <c r="C27" s="12"/>
      <c r="E27" s="12"/>
    </row>
    <row r="28" spans="1:9" ht="15.75">
      <c r="C28" s="12"/>
      <c r="E28" s="12"/>
    </row>
    <row r="29" spans="1:9" ht="15.75">
      <c r="C29" s="12"/>
      <c r="E29" s="12"/>
    </row>
    <row r="30" spans="1:9" ht="15.75">
      <c r="C30" s="12"/>
      <c r="E30" s="12"/>
    </row>
    <row r="31" spans="1:9" ht="15.75">
      <c r="C31" s="12"/>
      <c r="E31" s="12"/>
    </row>
    <row r="32" spans="1:9" ht="15.75">
      <c r="C32" s="12"/>
      <c r="E32" s="12"/>
    </row>
    <row r="33" spans="3:5" ht="15.75">
      <c r="C33" s="12"/>
      <c r="E33" s="12"/>
    </row>
    <row r="34" spans="3:5" ht="15.75">
      <c r="C34" s="12"/>
      <c r="E34" s="12"/>
    </row>
    <row r="35" spans="3:5" ht="15.75">
      <c r="C35" s="12"/>
      <c r="E35" s="12"/>
    </row>
    <row r="36" spans="3:5" ht="15.75">
      <c r="C36" s="12"/>
      <c r="E36" s="12"/>
    </row>
  </sheetData>
  <mergeCells count="16">
    <mergeCell ref="A3:F3"/>
    <mergeCell ref="A7:A11"/>
    <mergeCell ref="B7:B11"/>
    <mergeCell ref="C7:D7"/>
    <mergeCell ref="E7:F7"/>
    <mergeCell ref="G6:H6"/>
    <mergeCell ref="G9:H9"/>
    <mergeCell ref="C10:D10"/>
    <mergeCell ref="E10:F10"/>
    <mergeCell ref="G10:H10"/>
    <mergeCell ref="G7:H7"/>
    <mergeCell ref="C8:D8"/>
    <mergeCell ref="E8:F8"/>
    <mergeCell ref="G8:H8"/>
    <mergeCell ref="C9:D9"/>
    <mergeCell ref="E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D330-DF79-5D4A-897F-DC615EA3475C}">
  <dimension ref="A2:J33"/>
  <sheetViews>
    <sheetView zoomScale="90" zoomScaleNormal="90" workbookViewId="0">
      <selection activeCell="A23" sqref="A23"/>
    </sheetView>
  </sheetViews>
  <sheetFormatPr defaultColWidth="11.5546875" defaultRowHeight="15"/>
  <cols>
    <col min="5" max="5" width="14" customWidth="1"/>
    <col min="6" max="6" width="12.109375" customWidth="1"/>
    <col min="7" max="7" width="19.33203125" customWidth="1"/>
    <col min="8" max="8" width="18.33203125" customWidth="1"/>
  </cols>
  <sheetData>
    <row r="2" spans="1:10" ht="15.75">
      <c r="A2" s="41" t="s">
        <v>30</v>
      </c>
      <c r="B2" s="42"/>
      <c r="C2" s="42"/>
      <c r="D2" s="42"/>
      <c r="E2" s="42"/>
      <c r="F2" s="42"/>
      <c r="G2" s="1"/>
      <c r="H2" s="1"/>
    </row>
    <row r="3" spans="1:10" ht="15.75">
      <c r="A3" s="1"/>
      <c r="B3" s="1"/>
      <c r="C3" s="1"/>
      <c r="D3" s="1"/>
      <c r="E3" s="1"/>
      <c r="F3" s="1"/>
      <c r="G3" s="1"/>
      <c r="H3" s="1"/>
    </row>
    <row r="4" spans="1:10" ht="15.75">
      <c r="A4" s="1" t="s">
        <v>0</v>
      </c>
      <c r="B4" s="1"/>
      <c r="C4" s="1"/>
      <c r="D4" s="1"/>
      <c r="E4" s="1"/>
      <c r="F4" s="1"/>
      <c r="G4" s="1"/>
      <c r="H4" s="1"/>
    </row>
    <row r="5" spans="1:10" ht="15.75">
      <c r="A5" s="19"/>
      <c r="B5" s="3"/>
      <c r="C5" s="3"/>
      <c r="D5" s="3"/>
      <c r="E5" s="3"/>
      <c r="F5" s="3"/>
      <c r="G5" s="1"/>
      <c r="H5" s="1"/>
    </row>
    <row r="6" spans="1:10" ht="15.75">
      <c r="A6" s="40"/>
      <c r="B6" s="43" t="s">
        <v>1</v>
      </c>
      <c r="C6" s="46" t="s">
        <v>2</v>
      </c>
      <c r="D6" s="47"/>
      <c r="E6" s="48" t="s">
        <v>3</v>
      </c>
      <c r="F6" s="49"/>
      <c r="G6" s="35" t="s">
        <v>29</v>
      </c>
      <c r="H6" s="36"/>
    </row>
    <row r="7" spans="1:10" ht="15.75">
      <c r="A7" s="40"/>
      <c r="B7" s="44"/>
      <c r="C7" s="37" t="s">
        <v>4</v>
      </c>
      <c r="D7" s="38"/>
      <c r="E7" s="39" t="s">
        <v>5</v>
      </c>
      <c r="F7" s="51"/>
      <c r="G7" s="27" t="s">
        <v>6</v>
      </c>
      <c r="H7" s="28"/>
    </row>
    <row r="8" spans="1:10" ht="15.75">
      <c r="A8" s="40"/>
      <c r="B8" s="44"/>
      <c r="C8" s="37" t="s">
        <v>7</v>
      </c>
      <c r="D8" s="38"/>
      <c r="E8" s="39" t="s">
        <v>8</v>
      </c>
      <c r="F8" s="51"/>
      <c r="G8" s="27" t="s">
        <v>9</v>
      </c>
      <c r="H8" s="28"/>
    </row>
    <row r="9" spans="1:10" ht="15.75">
      <c r="A9" s="40"/>
      <c r="B9" s="44"/>
      <c r="C9" s="29" t="s">
        <v>10</v>
      </c>
      <c r="D9" s="30"/>
      <c r="E9" s="31" t="s">
        <v>10</v>
      </c>
      <c r="F9" s="50"/>
      <c r="G9" s="33" t="s">
        <v>10</v>
      </c>
      <c r="H9" s="34"/>
      <c r="I9" s="21"/>
      <c r="J9" s="21"/>
    </row>
    <row r="10" spans="1:10" ht="15.75">
      <c r="A10" s="40"/>
      <c r="B10" s="45"/>
      <c r="C10" s="18" t="s">
        <v>11</v>
      </c>
      <c r="D10" s="18" t="s">
        <v>23</v>
      </c>
      <c r="E10" s="4" t="s">
        <v>11</v>
      </c>
      <c r="F10" s="4" t="s">
        <v>23</v>
      </c>
      <c r="G10" s="8" t="s">
        <v>11</v>
      </c>
      <c r="H10" s="6" t="s">
        <v>23</v>
      </c>
      <c r="I10" s="21"/>
      <c r="J10" s="21"/>
    </row>
    <row r="11" spans="1:10" ht="15.75">
      <c r="A11" s="15"/>
      <c r="B11" s="10" t="s">
        <v>12</v>
      </c>
      <c r="C11" s="14">
        <v>59</v>
      </c>
      <c r="D11" s="14">
        <v>3</v>
      </c>
      <c r="E11" s="14">
        <v>41</v>
      </c>
      <c r="F11" s="5">
        <v>3</v>
      </c>
      <c r="G11" s="60" t="s">
        <v>31</v>
      </c>
      <c r="H11" s="60" t="s">
        <v>31</v>
      </c>
      <c r="I11" s="59"/>
      <c r="J11" s="21"/>
    </row>
    <row r="12" spans="1:10" ht="15.75">
      <c r="A12" s="15"/>
      <c r="B12" s="11" t="s">
        <v>13</v>
      </c>
      <c r="C12" s="14">
        <v>69</v>
      </c>
      <c r="D12" s="14">
        <v>4</v>
      </c>
      <c r="E12" s="14">
        <v>31</v>
      </c>
      <c r="F12" s="5">
        <v>4</v>
      </c>
      <c r="G12" s="61">
        <f>(C12-$C$11)</f>
        <v>10</v>
      </c>
      <c r="H12" s="62">
        <f>SQRT((D12*D12)+($D$11*$D$11))</f>
        <v>5</v>
      </c>
      <c r="I12" s="59"/>
      <c r="J12" s="21"/>
    </row>
    <row r="13" spans="1:10" ht="15.75">
      <c r="A13" s="15"/>
      <c r="B13" s="10" t="s">
        <v>14</v>
      </c>
      <c r="C13" s="14">
        <v>58</v>
      </c>
      <c r="D13" s="14">
        <v>2</v>
      </c>
      <c r="E13" s="14">
        <v>42</v>
      </c>
      <c r="F13" s="5">
        <v>2</v>
      </c>
      <c r="G13" s="61">
        <f t="shared" ref="G13:G20" si="0">(C13-$C$11)</f>
        <v>-1</v>
      </c>
      <c r="H13" s="62">
        <f t="shared" ref="H13:H20" si="1">SQRT((D13*D13)+($D$11*$D$11))</f>
        <v>3.6055512754639891</v>
      </c>
      <c r="I13" s="59"/>
      <c r="J13" s="21"/>
    </row>
    <row r="14" spans="1:10" ht="15.75">
      <c r="A14" s="15"/>
      <c r="B14" s="10" t="s">
        <v>15</v>
      </c>
      <c r="C14" s="14">
        <v>63</v>
      </c>
      <c r="D14" s="14">
        <v>2</v>
      </c>
      <c r="E14" s="14">
        <v>37</v>
      </c>
      <c r="F14" s="5">
        <v>2</v>
      </c>
      <c r="G14" s="61">
        <f t="shared" si="0"/>
        <v>4</v>
      </c>
      <c r="H14" s="62">
        <f t="shared" si="1"/>
        <v>3.6055512754639891</v>
      </c>
      <c r="I14" s="59"/>
      <c r="J14" s="21"/>
    </row>
    <row r="15" spans="1:10" ht="15.75">
      <c r="A15" s="15"/>
      <c r="B15" s="10" t="s">
        <v>16</v>
      </c>
      <c r="C15" s="14">
        <v>63</v>
      </c>
      <c r="D15" s="14">
        <v>4</v>
      </c>
      <c r="E15" s="14">
        <v>37</v>
      </c>
      <c r="F15" s="5">
        <v>4</v>
      </c>
      <c r="G15" s="61">
        <f t="shared" si="0"/>
        <v>4</v>
      </c>
      <c r="H15" s="62">
        <f t="shared" si="1"/>
        <v>5</v>
      </c>
      <c r="I15" s="59"/>
      <c r="J15" s="21"/>
    </row>
    <row r="16" spans="1:10" ht="15.75">
      <c r="A16" s="15"/>
      <c r="B16" s="63" t="s">
        <v>17</v>
      </c>
      <c r="C16" s="24">
        <v>54</v>
      </c>
      <c r="D16" s="24">
        <v>3</v>
      </c>
      <c r="E16" s="24">
        <v>46</v>
      </c>
      <c r="F16" s="64">
        <v>3</v>
      </c>
      <c r="G16" s="65">
        <f t="shared" si="0"/>
        <v>-5</v>
      </c>
      <c r="H16" s="66">
        <f t="shared" si="1"/>
        <v>4.2426406871192848</v>
      </c>
      <c r="I16" s="59"/>
      <c r="J16" s="21"/>
    </row>
    <row r="17" spans="1:10" ht="15.75">
      <c r="A17" s="15"/>
      <c r="B17" s="10" t="s">
        <v>18</v>
      </c>
      <c r="C17" s="14">
        <v>65</v>
      </c>
      <c r="D17" s="14">
        <v>4</v>
      </c>
      <c r="E17" s="14">
        <v>35</v>
      </c>
      <c r="F17" s="5">
        <v>4</v>
      </c>
      <c r="G17" s="61">
        <f t="shared" si="0"/>
        <v>6</v>
      </c>
      <c r="H17" s="62">
        <f t="shared" si="1"/>
        <v>5</v>
      </c>
      <c r="I17" s="59"/>
      <c r="J17" s="21"/>
    </row>
    <row r="18" spans="1:10" ht="15.75">
      <c r="A18" s="15"/>
      <c r="B18" s="63" t="s">
        <v>19</v>
      </c>
      <c r="C18" s="24">
        <v>57</v>
      </c>
      <c r="D18" s="24">
        <v>3</v>
      </c>
      <c r="E18" s="24">
        <v>43</v>
      </c>
      <c r="F18" s="64">
        <v>3</v>
      </c>
      <c r="G18" s="65">
        <f t="shared" si="0"/>
        <v>-2</v>
      </c>
      <c r="H18" s="66">
        <f t="shared" si="1"/>
        <v>4.2426406871192848</v>
      </c>
      <c r="I18" s="59"/>
      <c r="J18" s="21"/>
    </row>
    <row r="19" spans="1:10" ht="15.75">
      <c r="A19" s="15"/>
      <c r="B19" s="63" t="s">
        <v>20</v>
      </c>
      <c r="C19" s="24">
        <v>66</v>
      </c>
      <c r="D19" s="24">
        <v>3</v>
      </c>
      <c r="E19" s="24">
        <v>34</v>
      </c>
      <c r="F19" s="64">
        <v>3</v>
      </c>
      <c r="G19" s="65">
        <f t="shared" si="0"/>
        <v>7</v>
      </c>
      <c r="H19" s="66">
        <f t="shared" si="1"/>
        <v>4.2426406871192848</v>
      </c>
      <c r="I19" s="59"/>
      <c r="J19" s="21"/>
    </row>
    <row r="20" spans="1:10" ht="15.75">
      <c r="A20" s="15"/>
      <c r="B20" s="63" t="s">
        <v>21</v>
      </c>
      <c r="C20" s="24">
        <v>69</v>
      </c>
      <c r="D20" s="24">
        <v>3</v>
      </c>
      <c r="E20" s="24">
        <v>31</v>
      </c>
      <c r="F20" s="64">
        <v>3</v>
      </c>
      <c r="G20" s="65">
        <f t="shared" si="0"/>
        <v>10</v>
      </c>
      <c r="H20" s="66">
        <f t="shared" si="1"/>
        <v>4.2426406871192848</v>
      </c>
      <c r="I20" s="59"/>
      <c r="J20" s="21"/>
    </row>
    <row r="21" spans="1:10" ht="15.75">
      <c r="A21" s="20"/>
      <c r="B21" s="9"/>
      <c r="C21" s="9"/>
      <c r="D21" s="9"/>
      <c r="E21" s="9"/>
      <c r="F21" s="9"/>
      <c r="G21" s="1"/>
      <c r="H21" s="1"/>
      <c r="I21" s="21"/>
      <c r="J21" s="21"/>
    </row>
    <row r="22" spans="1:10">
      <c r="A22" s="21"/>
      <c r="I22" s="21"/>
      <c r="J22" s="21"/>
    </row>
    <row r="23" spans="1:10">
      <c r="A23" s="21"/>
    </row>
    <row r="24" spans="1:10" ht="15.75">
      <c r="C24" s="12"/>
      <c r="D24" s="12"/>
      <c r="E24" s="12"/>
    </row>
    <row r="25" spans="1:10" ht="15.75">
      <c r="C25" s="12"/>
      <c r="D25" s="12"/>
      <c r="E25" s="12"/>
    </row>
    <row r="26" spans="1:10" ht="15.75">
      <c r="C26" s="12"/>
      <c r="D26" s="12"/>
      <c r="E26" s="12"/>
    </row>
    <row r="27" spans="1:10" ht="15.75">
      <c r="C27" s="12"/>
      <c r="D27" s="12"/>
      <c r="E27" s="12"/>
    </row>
    <row r="28" spans="1:10" ht="15.75">
      <c r="C28" s="12"/>
      <c r="D28" s="12"/>
      <c r="E28" s="12"/>
    </row>
    <row r="29" spans="1:10" ht="15.75">
      <c r="C29" s="12"/>
      <c r="D29" s="12"/>
      <c r="E29" s="12"/>
    </row>
    <row r="30" spans="1:10" ht="15.75">
      <c r="C30" s="12"/>
      <c r="D30" s="12"/>
      <c r="E30" s="12"/>
    </row>
    <row r="31" spans="1:10" ht="15.75">
      <c r="C31" s="12"/>
      <c r="D31" s="12"/>
      <c r="E31" s="12"/>
    </row>
    <row r="32" spans="1:10" ht="15.75">
      <c r="C32" s="12"/>
      <c r="D32" s="12"/>
      <c r="E32" s="12"/>
    </row>
    <row r="33" spans="3:5" ht="15.75">
      <c r="C33" s="12"/>
      <c r="D33" s="12"/>
      <c r="E33" s="12"/>
    </row>
  </sheetData>
  <mergeCells count="15">
    <mergeCell ref="A2:F2"/>
    <mergeCell ref="A6:A10"/>
    <mergeCell ref="B6:B10"/>
    <mergeCell ref="C6:D6"/>
    <mergeCell ref="E6:F6"/>
    <mergeCell ref="G8:H8"/>
    <mergeCell ref="C9:D9"/>
    <mergeCell ref="E9:F9"/>
    <mergeCell ref="G9:H9"/>
    <mergeCell ref="G6:H6"/>
    <mergeCell ref="C7:D7"/>
    <mergeCell ref="E7:F7"/>
    <mergeCell ref="G7:H7"/>
    <mergeCell ref="C8:D8"/>
    <mergeCell ref="E8:F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862C6-4D7D-3B40-86FA-7463DE230C90}">
  <dimension ref="A1:F18"/>
  <sheetViews>
    <sheetView zoomScale="90" zoomScaleNormal="90" workbookViewId="0">
      <selection activeCell="A23" sqref="A23"/>
    </sheetView>
  </sheetViews>
  <sheetFormatPr defaultColWidth="11.5546875" defaultRowHeight="15"/>
  <sheetData>
    <row r="1" spans="1:6" ht="15.75">
      <c r="A1" s="41" t="s">
        <v>30</v>
      </c>
      <c r="B1" s="42"/>
      <c r="C1" s="42"/>
      <c r="D1" s="42"/>
      <c r="E1" s="42"/>
      <c r="F1" s="42"/>
    </row>
    <row r="3" spans="1:6">
      <c r="B3" t="s">
        <v>28</v>
      </c>
    </row>
    <row r="4" spans="1:6">
      <c r="B4" s="43" t="s">
        <v>1</v>
      </c>
      <c r="C4" s="52" t="s">
        <v>26</v>
      </c>
      <c r="D4" s="52"/>
      <c r="E4" s="52" t="s">
        <v>25</v>
      </c>
      <c r="F4" s="52"/>
    </row>
    <row r="5" spans="1:6">
      <c r="B5" s="44"/>
      <c r="C5" s="52"/>
      <c r="D5" s="52"/>
      <c r="E5" s="52"/>
      <c r="F5" s="52"/>
    </row>
    <row r="6" spans="1:6">
      <c r="B6" s="44"/>
      <c r="C6" s="52"/>
      <c r="D6" s="52"/>
      <c r="E6" s="52"/>
      <c r="F6" s="52"/>
    </row>
    <row r="7" spans="1:6">
      <c r="B7" s="44"/>
      <c r="C7" s="52"/>
      <c r="D7" s="52"/>
      <c r="E7" s="52"/>
      <c r="F7" s="52"/>
    </row>
    <row r="8" spans="1:6" ht="15.75">
      <c r="B8" s="45"/>
      <c r="C8" s="13" t="s">
        <v>11</v>
      </c>
      <c r="D8" s="13" t="s">
        <v>23</v>
      </c>
      <c r="E8" s="13" t="s">
        <v>24</v>
      </c>
      <c r="F8" s="13" t="s">
        <v>23</v>
      </c>
    </row>
    <row r="9" spans="1:6" ht="15.75">
      <c r="B9" s="10" t="s">
        <v>12</v>
      </c>
      <c r="C9" s="14">
        <v>3.8</v>
      </c>
      <c r="D9" s="5">
        <v>0.2</v>
      </c>
      <c r="E9" s="14">
        <v>2.6</v>
      </c>
      <c r="F9" s="5">
        <v>0.2</v>
      </c>
    </row>
    <row r="10" spans="1:6" ht="15.75">
      <c r="B10" s="11" t="s">
        <v>13</v>
      </c>
      <c r="C10" s="14">
        <v>1.3</v>
      </c>
      <c r="D10" s="5">
        <v>0.1</v>
      </c>
      <c r="E10" s="14">
        <v>2.2000000000000002</v>
      </c>
      <c r="F10" s="5">
        <v>0.2</v>
      </c>
    </row>
    <row r="11" spans="1:6" ht="15.75">
      <c r="B11" s="10" t="s">
        <v>22</v>
      </c>
      <c r="C11" s="23">
        <v>2.2000000000000002</v>
      </c>
      <c r="D11" s="25">
        <v>0.1</v>
      </c>
      <c r="E11" s="23">
        <v>2.2000000000000002</v>
      </c>
      <c r="F11" s="25">
        <v>0.1</v>
      </c>
    </row>
    <row r="12" spans="1:6" ht="15.75">
      <c r="B12" s="10" t="s">
        <v>15</v>
      </c>
      <c r="C12" s="23">
        <v>1.8</v>
      </c>
      <c r="D12" s="25">
        <v>0.1</v>
      </c>
      <c r="E12" s="23">
        <v>2</v>
      </c>
      <c r="F12" s="25">
        <v>0.1</v>
      </c>
    </row>
    <row r="13" spans="1:6" ht="15.75">
      <c r="B13" s="10" t="s">
        <v>16</v>
      </c>
      <c r="C13" s="23">
        <v>2.4</v>
      </c>
      <c r="D13" s="25">
        <v>0.2</v>
      </c>
      <c r="E13" s="23">
        <v>2.2000000000000002</v>
      </c>
      <c r="F13" s="25">
        <v>0.2</v>
      </c>
    </row>
    <row r="14" spans="1:6" ht="15.75">
      <c r="B14" s="10" t="s">
        <v>17</v>
      </c>
      <c r="C14" s="23">
        <v>2.2999999999999998</v>
      </c>
      <c r="D14" s="25">
        <v>0.1</v>
      </c>
      <c r="E14" s="23">
        <v>2.1</v>
      </c>
      <c r="F14" s="25">
        <v>0.1</v>
      </c>
    </row>
    <row r="15" spans="1:6" ht="15.75">
      <c r="B15" s="10" t="s">
        <v>18</v>
      </c>
      <c r="C15" s="23">
        <v>2.2999999999999998</v>
      </c>
      <c r="D15" s="25">
        <v>0.2</v>
      </c>
      <c r="E15" s="23">
        <v>3.1</v>
      </c>
      <c r="F15" s="25">
        <v>0.2</v>
      </c>
    </row>
    <row r="16" spans="1:6" ht="15.75">
      <c r="B16" s="10" t="s">
        <v>19</v>
      </c>
      <c r="C16" s="23">
        <v>2.2999999999999998</v>
      </c>
      <c r="D16" s="25">
        <v>0.1</v>
      </c>
      <c r="E16" s="23">
        <v>2.2999999999999998</v>
      </c>
      <c r="F16" s="25">
        <v>0.1</v>
      </c>
    </row>
    <row r="17" spans="2:6" ht="15.75">
      <c r="B17" s="10" t="s">
        <v>20</v>
      </c>
      <c r="C17" s="23">
        <v>2.2000000000000002</v>
      </c>
      <c r="D17" s="25">
        <v>0.1</v>
      </c>
      <c r="E17" s="23">
        <v>3.4</v>
      </c>
      <c r="F17" s="25">
        <v>0.2</v>
      </c>
    </row>
    <row r="18" spans="2:6" ht="15.75">
      <c r="B18" s="10" t="s">
        <v>21</v>
      </c>
      <c r="C18" s="23">
        <v>2.5</v>
      </c>
      <c r="D18" s="25">
        <v>0.1</v>
      </c>
      <c r="E18" s="23">
        <v>3.4</v>
      </c>
      <c r="F18" s="25">
        <v>0.2</v>
      </c>
    </row>
  </sheetData>
  <mergeCells count="4">
    <mergeCell ref="A1:F1"/>
    <mergeCell ref="B4:B8"/>
    <mergeCell ref="E4:F7"/>
    <mergeCell ref="C4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AC657-007B-114E-954A-A6D46F13386B}">
  <dimension ref="A1:F18"/>
  <sheetViews>
    <sheetView zoomScaleNormal="100" workbookViewId="0">
      <selection activeCell="A22" sqref="A22"/>
    </sheetView>
  </sheetViews>
  <sheetFormatPr defaultColWidth="11.5546875" defaultRowHeight="15"/>
  <sheetData>
    <row r="1" spans="1:6" ht="15.75">
      <c r="A1" s="41" t="s">
        <v>30</v>
      </c>
      <c r="B1" s="42"/>
      <c r="C1" s="42"/>
      <c r="D1" s="42"/>
      <c r="E1" s="42"/>
      <c r="F1" s="42"/>
    </row>
    <row r="3" spans="1:6">
      <c r="B3" t="s">
        <v>27</v>
      </c>
    </row>
    <row r="4" spans="1:6">
      <c r="B4" s="43" t="s">
        <v>1</v>
      </c>
      <c r="C4" s="53" t="s">
        <v>26</v>
      </c>
      <c r="D4" s="54"/>
      <c r="E4" s="53" t="s">
        <v>25</v>
      </c>
      <c r="F4" s="54"/>
    </row>
    <row r="5" spans="1:6">
      <c r="B5" s="44"/>
      <c r="C5" s="55"/>
      <c r="D5" s="56"/>
      <c r="E5" s="55"/>
      <c r="F5" s="56"/>
    </row>
    <row r="6" spans="1:6">
      <c r="B6" s="44"/>
      <c r="C6" s="55"/>
      <c r="D6" s="56"/>
      <c r="E6" s="55"/>
      <c r="F6" s="56"/>
    </row>
    <row r="7" spans="1:6">
      <c r="B7" s="44"/>
      <c r="C7" s="57"/>
      <c r="D7" s="58"/>
      <c r="E7" s="57"/>
      <c r="F7" s="58"/>
    </row>
    <row r="8" spans="1:6" ht="15.75">
      <c r="B8" s="45"/>
      <c r="C8" s="13" t="s">
        <v>11</v>
      </c>
      <c r="D8" s="13" t="s">
        <v>23</v>
      </c>
      <c r="E8" s="13" t="s">
        <v>24</v>
      </c>
      <c r="F8" s="13" t="s">
        <v>23</v>
      </c>
    </row>
    <row r="9" spans="1:6" ht="15.75">
      <c r="B9" s="10" t="s">
        <v>12</v>
      </c>
      <c r="C9" s="14">
        <v>1.6</v>
      </c>
      <c r="D9" s="14">
        <v>0.2</v>
      </c>
      <c r="E9" s="14">
        <v>2</v>
      </c>
      <c r="F9" s="14">
        <v>0.2</v>
      </c>
    </row>
    <row r="10" spans="1:6" ht="15.75">
      <c r="B10" s="11" t="s">
        <v>13</v>
      </c>
      <c r="C10" s="14">
        <v>0.7</v>
      </c>
      <c r="D10" s="14">
        <v>0.1</v>
      </c>
      <c r="E10" s="14">
        <v>2</v>
      </c>
      <c r="F10" s="14">
        <v>0.4</v>
      </c>
    </row>
    <row r="11" spans="1:6" ht="15.75">
      <c r="B11" s="10" t="s">
        <v>22</v>
      </c>
      <c r="C11" s="24">
        <v>2</v>
      </c>
      <c r="D11" s="24">
        <v>0.1</v>
      </c>
      <c r="E11" s="24">
        <v>2.6</v>
      </c>
      <c r="F11" s="24">
        <v>0.1</v>
      </c>
    </row>
    <row r="12" spans="1:6" ht="15.75">
      <c r="B12" s="10" t="s">
        <v>15</v>
      </c>
      <c r="C12" s="24">
        <v>1.6</v>
      </c>
      <c r="D12" s="24">
        <v>0.1</v>
      </c>
      <c r="E12" s="24">
        <v>2.6</v>
      </c>
      <c r="F12" s="24">
        <v>0.1</v>
      </c>
    </row>
    <row r="13" spans="1:6" ht="15.75">
      <c r="B13" s="10" t="s">
        <v>16</v>
      </c>
      <c r="C13" s="24">
        <v>2</v>
      </c>
      <c r="D13" s="24">
        <v>0.2</v>
      </c>
      <c r="E13" s="24">
        <v>3.7</v>
      </c>
      <c r="F13" s="24">
        <v>0.3</v>
      </c>
    </row>
    <row r="14" spans="1:6" ht="15.75">
      <c r="B14" s="10" t="s">
        <v>17</v>
      </c>
      <c r="C14" s="24">
        <v>2.2000000000000002</v>
      </c>
      <c r="D14" s="24">
        <v>0.1</v>
      </c>
      <c r="E14" s="24">
        <v>2.4</v>
      </c>
      <c r="F14" s="24">
        <v>0.2</v>
      </c>
    </row>
    <row r="15" spans="1:6" ht="15.75">
      <c r="B15" s="10" t="s">
        <v>18</v>
      </c>
      <c r="C15" s="24">
        <v>1.1000000000000001</v>
      </c>
      <c r="D15" s="24">
        <v>0.2</v>
      </c>
      <c r="E15" s="24">
        <v>1.8</v>
      </c>
      <c r="F15" s="24">
        <v>0.2</v>
      </c>
    </row>
    <row r="16" spans="1:6" ht="15.75">
      <c r="B16" s="10" t="s">
        <v>19</v>
      </c>
      <c r="C16" s="24">
        <v>2</v>
      </c>
      <c r="D16" s="24">
        <v>0.2</v>
      </c>
      <c r="E16" s="24">
        <v>2.2999999999999998</v>
      </c>
      <c r="F16" s="24">
        <v>0.2</v>
      </c>
    </row>
    <row r="17" spans="2:6" ht="15.75">
      <c r="B17" s="10" t="s">
        <v>20</v>
      </c>
      <c r="C17" s="24">
        <v>1.7</v>
      </c>
      <c r="D17" s="24">
        <v>0.1</v>
      </c>
      <c r="E17" s="24">
        <v>3.2</v>
      </c>
      <c r="F17" s="24">
        <v>0.2</v>
      </c>
    </row>
    <row r="18" spans="2:6" ht="15.75">
      <c r="B18" s="10" t="s">
        <v>21</v>
      </c>
      <c r="C18" s="24">
        <v>1.4</v>
      </c>
      <c r="D18" s="24">
        <v>0.1</v>
      </c>
      <c r="E18" s="24">
        <v>2.7</v>
      </c>
      <c r="F18" s="24">
        <v>0.3</v>
      </c>
    </row>
  </sheetData>
  <mergeCells count="4">
    <mergeCell ref="B4:B8"/>
    <mergeCell ref="A1:F1"/>
    <mergeCell ref="E4:F7"/>
    <mergeCell ref="C4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D614 occupancies</vt:lpstr>
      <vt:lpstr>G614 occupancies</vt:lpstr>
      <vt:lpstr>D614 kinetics</vt:lpstr>
      <vt:lpstr>G614 kinetics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Diaz, Marco</dc:creator>
  <cp:lastModifiedBy>MARCO AURELIO DIAZ-SALINAS</cp:lastModifiedBy>
  <dcterms:created xsi:type="dcterms:W3CDTF">2022-02-11T20:05:34Z</dcterms:created>
  <dcterms:modified xsi:type="dcterms:W3CDTF">2022-02-12T01:29:01Z</dcterms:modified>
</cp:coreProperties>
</file>